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/>
  <mc:AlternateContent xmlns:mc="http://schemas.openxmlformats.org/markup-compatibility/2006">
    <mc:Choice Requires="x15">
      <x15ac:absPath xmlns:x15ac="http://schemas.microsoft.com/office/spreadsheetml/2010/11/ac" url="R:\DGD-PCE\DSUED\EMA\Caroline CANN 2024\Contenu SITE ECO\4_Données\1_Données en ligne\1.1_Tarification de l'eau\1.1.2_Redevances\"/>
    </mc:Choice>
  </mc:AlternateContent>
  <xr:revisionPtr revIDLastSave="0" documentId="13_ncr:1_{2F99E3FF-DC76-4FB2-9998-3CF4333A5963}" xr6:coauthVersionLast="36" xr6:coauthVersionMax="36" xr10:uidLastSave="{00000000-0000-0000-0000-000000000000}"/>
  <bookViews>
    <workbookView xWindow="7875" yWindow="0" windowWidth="20730" windowHeight="11760" xr2:uid="{00000000-000D-0000-FFFF-FFFF00000000}"/>
  </bookViews>
  <sheets>
    <sheet name="Métadonnées" sheetId="4" r:id="rId1"/>
    <sheet name="Avertissement" sheetId="3" r:id="rId2"/>
    <sheet name="Recettes redevances DEB" sheetId="2" r:id="rId3"/>
  </sheets>
  <calcPr calcId="191029"/>
</workbook>
</file>

<file path=xl/calcChain.xml><?xml version="1.0" encoding="utf-8"?>
<calcChain xmlns="http://schemas.openxmlformats.org/spreadsheetml/2006/main">
  <c r="G51" i="2" l="1"/>
  <c r="G45" i="2"/>
  <c r="G38" i="2"/>
  <c r="G34" i="2"/>
  <c r="G30" i="2"/>
  <c r="G50" i="2" l="1"/>
  <c r="G55" i="2" s="1"/>
  <c r="F51" i="2"/>
  <c r="F45" i="2"/>
  <c r="F38" i="2"/>
  <c r="F34" i="2"/>
  <c r="F30" i="2"/>
  <c r="D55" i="2"/>
  <c r="C55" i="2"/>
  <c r="D51" i="2"/>
  <c r="E51" i="2"/>
  <c r="E55" i="2" s="1"/>
  <c r="C51" i="2"/>
  <c r="C50" i="2"/>
  <c r="D45" i="2"/>
  <c r="D50" i="2" s="1"/>
  <c r="E45" i="2"/>
  <c r="E50" i="2" s="1"/>
  <c r="C45" i="2"/>
  <c r="D38" i="2"/>
  <c r="E38" i="2"/>
  <c r="C38" i="2"/>
  <c r="D34" i="2"/>
  <c r="E34" i="2"/>
  <c r="C34" i="2"/>
  <c r="D30" i="2"/>
  <c r="E30" i="2"/>
  <c r="C30" i="2"/>
  <c r="F50" i="2" l="1"/>
  <c r="F5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BRUNSTEIN Fanny</author>
  </authors>
  <commentList>
    <comment ref="H2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BRUNSTEIN Fanny:</t>
        </r>
        <r>
          <rPr>
            <sz val="9"/>
            <color indexed="81"/>
            <rFont val="Tahoma"/>
            <family val="2"/>
          </rPr>
          <t xml:space="preserve">
AESN : 4,376 M€
 AEAP : 0,180 M€</t>
        </r>
      </text>
    </comment>
    <comment ref="I25" authorId="0" shapeId="0" xr:uid="{00000000-0006-0000-0200-000002000000}">
      <text>
        <r>
          <rPr>
            <sz val="9"/>
            <color indexed="81"/>
            <rFont val="Tahoma"/>
            <family val="2"/>
          </rPr>
          <t>AEAP : 0,365 M€
AELB : 0,937 M€ 
AESN : 2,440 M€</t>
        </r>
      </text>
    </comment>
    <comment ref="J25" authorId="0" shapeId="0" xr:uid="{00000000-0006-0000-0200-000003000000}">
      <text>
        <r>
          <rPr>
            <sz val="9"/>
            <color indexed="81"/>
            <rFont val="Tahoma"/>
            <family val="2"/>
          </rPr>
          <t>AEAP : 0,145 M€
AELB : 1,337 M€
AESN : 2,302 M€</t>
        </r>
      </text>
    </comment>
    <comment ref="K25" authorId="0" shapeId="0" xr:uid="{00000000-0006-0000-0200-000004000000}">
      <text>
        <r>
          <rPr>
            <sz val="9"/>
            <color indexed="81"/>
            <rFont val="Tahoma"/>
            <charset val="1"/>
          </rPr>
          <t>AEAP : 0,117 M€
AELB : 0,9 M€
AESN : 1,657 M€</t>
        </r>
      </text>
    </comment>
    <comment ref="L25" authorId="0" shapeId="0" xr:uid="{00000000-0006-0000-0200-000005000000}">
      <text>
        <r>
          <rPr>
            <sz val="9"/>
            <color indexed="81"/>
            <rFont val="Tahoma"/>
            <charset val="1"/>
          </rPr>
          <t>AEAP : 0,121 M€
AELB : 1 M€
AERM : 0,476 M€
AESN : 0,984241 M€</t>
        </r>
      </text>
    </comment>
    <comment ref="M25" authorId="0" shapeId="0" xr:uid="{00000000-0006-0000-0200-000006000000}">
      <text>
        <r>
          <rPr>
            <sz val="9"/>
            <color indexed="81"/>
            <rFont val="Tahoma"/>
            <charset val="1"/>
          </rPr>
          <t>AEAP : 0,824 M€
AELB : 1,254 M€
AERM : 0,513 M€
AESN : 2,612 M€</t>
        </r>
      </text>
    </comment>
  </commentList>
</comments>
</file>

<file path=xl/sharedStrings.xml><?xml version="1.0" encoding="utf-8"?>
<sst xmlns="http://schemas.openxmlformats.org/spreadsheetml/2006/main" count="86" uniqueCount="72">
  <si>
    <t>NB : Les totaux sont minorés de la fraction de la redevance pollutions diffuses reversée à l’ONEMA, puis à l’AFB à partir de 2017.</t>
  </si>
  <si>
    <t>dont majoration pour paiement tardif des redevances</t>
  </si>
  <si>
    <t>TOTAL</t>
  </si>
  <si>
    <t>dont contributions volontaires</t>
  </si>
  <si>
    <t>dont stockage en période d'étiage</t>
  </si>
  <si>
    <t>dont protection milieux aquatiques</t>
  </si>
  <si>
    <t>dont obstacles sur cours d'eau</t>
  </si>
  <si>
    <t>Redevances pour autres usages</t>
  </si>
  <si>
    <t>N.R</t>
  </si>
  <si>
    <t>Industries - Collecte</t>
  </si>
  <si>
    <t>Industries - Pollution</t>
  </si>
  <si>
    <t>dont industries</t>
  </si>
  <si>
    <t>Agriculture - Elevage</t>
  </si>
  <si>
    <t>dont agriculture - élevage + pollution diffuse</t>
  </si>
  <si>
    <t>Collectivités - Contre valeur</t>
  </si>
  <si>
    <t>Collectivités - Collecte</t>
  </si>
  <si>
    <t>Collectivités - Pollution</t>
  </si>
  <si>
    <t>dont collectivités</t>
  </si>
  <si>
    <t>Redevances pour pollution et collecte</t>
  </si>
  <si>
    <t>dont prélèvement industriels</t>
  </si>
  <si>
    <t>dont prélèvement agriculture - irrigation</t>
  </si>
  <si>
    <t>dont prélèvement collectivités - AEP</t>
  </si>
  <si>
    <t>Redevances pour prélèvement</t>
  </si>
  <si>
    <t>En millions d'€</t>
  </si>
  <si>
    <t>http://www.etalab.gouv.fr/licence-ouverte-open-licence</t>
  </si>
  <si>
    <t>Agriculture - Pollutions diffuses (hors part ONEMA/AFB/OFB)</t>
  </si>
  <si>
    <t>Avertissement</t>
  </si>
  <si>
    <t xml:space="preserve">Contenus du fichier </t>
  </si>
  <si>
    <t xml:space="preserve">Ce fichier contient : </t>
  </si>
  <si>
    <r>
      <t xml:space="preserve"> - un onglet </t>
    </r>
    <r>
      <rPr>
        <b/>
        <sz val="10"/>
        <color theme="1"/>
        <rFont val="Arial"/>
        <family val="2"/>
      </rPr>
      <t>"Métadonnées"</t>
    </r>
  </si>
  <si>
    <r>
      <t xml:space="preserve">- le présent onglet </t>
    </r>
    <r>
      <rPr>
        <b/>
        <sz val="10"/>
        <color theme="1"/>
        <rFont val="Arial"/>
        <family val="2"/>
      </rPr>
      <t>"Avertissement"</t>
    </r>
  </si>
  <si>
    <t>Réutilisation de la donnée</t>
  </si>
  <si>
    <t xml:space="preserve">Les données présentées ici sont issues de www.economie.eaufrance.fr
</t>
  </si>
  <si>
    <t>Leur réutilisation est soumise aux conditions de la licence ouverte :</t>
  </si>
  <si>
    <r>
      <t>- un onglet</t>
    </r>
    <r>
      <rPr>
        <b/>
        <sz val="10"/>
        <color theme="1"/>
        <rFont val="Arial"/>
        <family val="2"/>
      </rPr>
      <t xml:space="preserve"> "Recettes redevances DEB" </t>
    </r>
    <r>
      <rPr>
        <sz val="10"/>
        <color theme="1"/>
        <rFont val="Arial"/>
        <family val="2"/>
      </rPr>
      <t>(jeu de données)</t>
    </r>
  </si>
  <si>
    <t>Producteur du jeu de données</t>
  </si>
  <si>
    <t xml:space="preserve">Source </t>
  </si>
  <si>
    <t>Description du jeu des données</t>
  </si>
  <si>
    <t>Langue du jeu de données</t>
  </si>
  <si>
    <t>Française</t>
  </si>
  <si>
    <t>Fréquence de mise à jour</t>
  </si>
  <si>
    <t>Annuelle</t>
  </si>
  <si>
    <t>Date du jeu de données</t>
  </si>
  <si>
    <t>Période considérée</t>
  </si>
  <si>
    <t>Redevances pour pollution de l'eau d'origine non domestique</t>
  </si>
  <si>
    <t>dont élevages</t>
  </si>
  <si>
    <t>Redevances pour pollution de l'eau d'origine domestique</t>
  </si>
  <si>
    <t>Redevances pour modernisation des réseaux de collectes</t>
  </si>
  <si>
    <t>Assujettis à la redevance pollution non domestique</t>
  </si>
  <si>
    <t>Assujettis à la redevance pollution domestique</t>
  </si>
  <si>
    <t>Redevances pour pollutions diffuses sur le bassin</t>
  </si>
  <si>
    <t>Redevances pour prélèvement sur la ressource en eau</t>
  </si>
  <si>
    <t>Irrigation</t>
  </si>
  <si>
    <t>Alimentation en eau potable</t>
  </si>
  <si>
    <t>Alimentation d'un canal</t>
  </si>
  <si>
    <t>Installations hydroélectriques</t>
  </si>
  <si>
    <t>Refroidissement industriel</t>
  </si>
  <si>
    <t>Autres usages économiques</t>
  </si>
  <si>
    <t>dont obstacles sur les cours d'eau</t>
  </si>
  <si>
    <t>dont protection du milieu aquatique</t>
  </si>
  <si>
    <t>dont cynégétique + droit de timbres</t>
  </si>
  <si>
    <t>dont pour retard/défaut de paiement</t>
  </si>
  <si>
    <t>dont pour retard/ défaut de déclaration</t>
  </si>
  <si>
    <t>Sous-total des redevances encaissées (1)</t>
  </si>
  <si>
    <t>Majorations de redevances (2)</t>
  </si>
  <si>
    <t>Ecrêtement des redevances reversé au budget général de l'Etat (3)</t>
  </si>
  <si>
    <t>Fiscalité affectée = (1) + (2) - (3)</t>
  </si>
  <si>
    <t>2008 - 2023</t>
  </si>
  <si>
    <t>Le fichier recense les réalisations des émissions de recettes de redevances (en droits constatés) des six agences de l’eau entre 2008 et 2023.</t>
  </si>
  <si>
    <t>Recettes redevances DEB entre 2008 et 2023</t>
  </si>
  <si>
    <t>OFB</t>
  </si>
  <si>
    <t>Projet loi de finances, jaune budgétaire des agences de l'eau - MTECT/DGALN/DEB/CASP - Opérateurs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</si>
</sst>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0\ &quot;€&quot;_-;\-* #,##0.000\ &quot;€&quot;_-;_-* &quot;-&quot;???\ &quot;€&quot;_-;_-@_-"/>
    <numFmt numFmtId="165" formatCode="_-* #,##0.000\ &quot;€&quot;_-;\-* #,##0.000\ &quot;€&quot;_-;_-* &quot;-&quot;??\ &quot;€&quot;_-;_-@_-"/>
    <numFmt numFmtId="166" formatCode="_-* #,##0.0\ &quot;€&quot;_-;\-* #,##0.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sz val="9"/>
      <color theme="1"/>
      <name val="DejaVu Serif"/>
      <family val="1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1"/>
      <color rgb="FF0000FF"/>
      <name val="Calibri"/>
      <family val="2"/>
    </font>
    <font>
      <u/>
      <sz val="8"/>
      <color rgb="FF0000FF"/>
      <name val="DejaVu Serif"/>
      <family val="1"/>
    </font>
    <font>
      <b/>
      <sz val="12"/>
      <color theme="1"/>
      <name val="Arial"/>
      <family val="2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/>
  </cellStyleXfs>
  <cellXfs count="113">
    <xf numFmtId="0" fontId="0" fillId="0" borderId="0" xfId="0"/>
    <xf numFmtId="164" fontId="0" fillId="0" borderId="0" xfId="0" applyNumberFormat="1"/>
    <xf numFmtId="164" fontId="0" fillId="0" borderId="0" xfId="0" applyNumberFormat="1" applyFill="1"/>
    <xf numFmtId="165" fontId="0" fillId="0" borderId="0" xfId="0" applyNumberFormat="1"/>
    <xf numFmtId="165" fontId="0" fillId="0" borderId="0" xfId="0" applyNumberFormat="1" applyFill="1"/>
    <xf numFmtId="0" fontId="4" fillId="0" borderId="0" xfId="0" applyFont="1" applyFill="1" applyBorder="1"/>
    <xf numFmtId="44" fontId="0" fillId="0" borderId="2" xfId="1" applyFont="1" applyBorder="1"/>
    <xf numFmtId="165" fontId="0" fillId="0" borderId="2" xfId="1" applyNumberFormat="1" applyFont="1" applyFill="1" applyBorder="1"/>
    <xf numFmtId="0" fontId="0" fillId="0" borderId="2" xfId="0" applyBorder="1"/>
    <xf numFmtId="0" fontId="0" fillId="0" borderId="3" xfId="0" applyBorder="1"/>
    <xf numFmtId="0" fontId="4" fillId="0" borderId="1" xfId="0" applyFont="1" applyFill="1" applyBorder="1"/>
    <xf numFmtId="0" fontId="0" fillId="0" borderId="4" xfId="0" applyBorder="1"/>
    <xf numFmtId="165" fontId="0" fillId="0" borderId="5" xfId="1" applyNumberFormat="1" applyFont="1" applyBorder="1"/>
    <xf numFmtId="165" fontId="0" fillId="0" borderId="6" xfId="1" applyNumberFormat="1" applyFont="1" applyBorder="1"/>
    <xf numFmtId="165" fontId="0" fillId="0" borderId="7" xfId="1" applyNumberFormat="1" applyFont="1" applyBorder="1"/>
    <xf numFmtId="0" fontId="3" fillId="0" borderId="8" xfId="0" applyFont="1" applyBorder="1"/>
    <xf numFmtId="165" fontId="0" fillId="0" borderId="9" xfId="1" applyNumberFormat="1" applyFont="1" applyBorder="1"/>
    <xf numFmtId="165" fontId="0" fillId="0" borderId="10" xfId="1" applyNumberFormat="1" applyFont="1" applyBorder="1"/>
    <xf numFmtId="165" fontId="0" fillId="0" borderId="11" xfId="1" applyNumberFormat="1" applyFont="1" applyBorder="1"/>
    <xf numFmtId="0" fontId="4" fillId="0" borderId="12" xfId="0" applyFont="1" applyFill="1" applyBorder="1"/>
    <xf numFmtId="165" fontId="0" fillId="0" borderId="13" xfId="1" applyNumberFormat="1" applyFont="1" applyBorder="1"/>
    <xf numFmtId="165" fontId="0" fillId="0" borderId="14" xfId="1" applyNumberFormat="1" applyFont="1" applyBorder="1"/>
    <xf numFmtId="165" fontId="0" fillId="0" borderId="15" xfId="1" applyNumberFormat="1" applyFont="1" applyBorder="1"/>
    <xf numFmtId="0" fontId="4" fillId="0" borderId="16" xfId="0" applyFont="1" applyFill="1" applyBorder="1"/>
    <xf numFmtId="165" fontId="0" fillId="0" borderId="17" xfId="1" applyNumberFormat="1" applyFont="1" applyBorder="1"/>
    <xf numFmtId="165" fontId="0" fillId="0" borderId="18" xfId="1" applyNumberFormat="1" applyFont="1" applyBorder="1"/>
    <xf numFmtId="165" fontId="0" fillId="0" borderId="19" xfId="1" applyNumberFormat="1" applyFont="1" applyBorder="1"/>
    <xf numFmtId="0" fontId="4" fillId="0" borderId="20" xfId="0" applyFont="1" applyFill="1" applyBorder="1"/>
    <xf numFmtId="165" fontId="0" fillId="2" borderId="5" xfId="1" applyNumberFormat="1" applyFont="1" applyFill="1" applyBorder="1"/>
    <xf numFmtId="165" fontId="0" fillId="2" borderId="6" xfId="1" applyNumberFormat="1" applyFont="1" applyFill="1" applyBorder="1"/>
    <xf numFmtId="165" fontId="0" fillId="2" borderId="7" xfId="1" applyNumberFormat="1" applyFont="1" applyFill="1" applyBorder="1"/>
    <xf numFmtId="0" fontId="0" fillId="2" borderId="8" xfId="0" applyFill="1" applyBorder="1"/>
    <xf numFmtId="165" fontId="0" fillId="0" borderId="10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/>
    </xf>
    <xf numFmtId="0" fontId="4" fillId="0" borderId="12" xfId="0" applyFont="1" applyBorder="1"/>
    <xf numFmtId="165" fontId="0" fillId="0" borderId="18" xfId="1" applyNumberFormat="1" applyFont="1" applyBorder="1" applyAlignment="1">
      <alignment horizontal="center" vertical="center"/>
    </xf>
    <xf numFmtId="165" fontId="0" fillId="0" borderId="19" xfId="1" applyNumberFormat="1" applyFont="1" applyBorder="1" applyAlignment="1">
      <alignment horizontal="center"/>
    </xf>
    <xf numFmtId="0" fontId="4" fillId="0" borderId="20" xfId="0" applyFont="1" applyBorder="1"/>
    <xf numFmtId="165" fontId="0" fillId="0" borderId="21" xfId="1" applyNumberFormat="1" applyFont="1" applyBorder="1"/>
    <xf numFmtId="165" fontId="0" fillId="0" borderId="22" xfId="1" applyNumberFormat="1" applyFont="1" applyBorder="1"/>
    <xf numFmtId="165" fontId="0" fillId="0" borderId="22" xfId="1" applyNumberFormat="1" applyFont="1" applyBorder="1" applyAlignment="1">
      <alignment horizontal="center" vertical="center"/>
    </xf>
    <xf numFmtId="165" fontId="0" fillId="0" borderId="23" xfId="1" applyNumberFormat="1" applyFont="1" applyBorder="1"/>
    <xf numFmtId="0" fontId="0" fillId="0" borderId="24" xfId="0" applyBorder="1"/>
    <xf numFmtId="0" fontId="0" fillId="0" borderId="17" xfId="0" applyBorder="1"/>
    <xf numFmtId="165" fontId="0" fillId="0" borderId="19" xfId="1" applyNumberFormat="1" applyFont="1" applyBorder="1" applyAlignment="1">
      <alignment horizontal="center" vertical="center"/>
    </xf>
    <xf numFmtId="165" fontId="0" fillId="0" borderId="23" xfId="1" applyNumberFormat="1" applyFont="1" applyBorder="1" applyAlignment="1">
      <alignment horizontal="center" vertical="center"/>
    </xf>
    <xf numFmtId="165" fontId="0" fillId="0" borderId="25" xfId="1" applyNumberFormat="1" applyFont="1" applyBorder="1"/>
    <xf numFmtId="165" fontId="0" fillId="0" borderId="26" xfId="1" applyNumberFormat="1" applyFont="1" applyBorder="1"/>
    <xf numFmtId="165" fontId="0" fillId="0" borderId="27" xfId="1" applyNumberFormat="1" applyFont="1" applyBorder="1"/>
    <xf numFmtId="0" fontId="0" fillId="0" borderId="28" xfId="0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0" xfId="0" applyFont="1"/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0" fillId="4" borderId="0" xfId="0" applyFill="1"/>
    <xf numFmtId="0" fontId="10" fillId="4" borderId="0" xfId="0" applyFont="1" applyFill="1"/>
    <xf numFmtId="0" fontId="0" fillId="5" borderId="0" xfId="0" applyFill="1"/>
    <xf numFmtId="0" fontId="11" fillId="6" borderId="0" xfId="0" applyFont="1" applyFill="1" applyAlignment="1">
      <alignment vertical="top"/>
    </xf>
    <xf numFmtId="0" fontId="12" fillId="5" borderId="0" xfId="0" applyFont="1" applyFill="1"/>
    <xf numFmtId="0" fontId="10" fillId="5" borderId="0" xfId="0" applyFont="1" applyFill="1"/>
    <xf numFmtId="0" fontId="12" fillId="5" borderId="0" xfId="0" quotePrefix="1" applyFont="1" applyFill="1"/>
    <xf numFmtId="17" fontId="12" fillId="5" borderId="0" xfId="0" applyNumberFormat="1" applyFont="1" applyFill="1" applyAlignment="1">
      <alignment horizontal="left"/>
    </xf>
    <xf numFmtId="0" fontId="12" fillId="5" borderId="0" xfId="0" applyFont="1" applyFill="1" applyAlignment="1"/>
    <xf numFmtId="0" fontId="15" fillId="5" borderId="0" xfId="2" applyFont="1" applyFill="1" applyAlignment="1"/>
    <xf numFmtId="0" fontId="2" fillId="7" borderId="0" xfId="0" applyFont="1" applyFill="1"/>
    <xf numFmtId="0" fontId="2" fillId="3" borderId="0" xfId="0" applyFont="1" applyFill="1"/>
    <xf numFmtId="0" fontId="0" fillId="5" borderId="0" xfId="0" applyFont="1" applyFill="1"/>
    <xf numFmtId="0" fontId="0" fillId="7" borderId="0" xfId="0" applyFont="1" applyFill="1"/>
    <xf numFmtId="0" fontId="0" fillId="3" borderId="0" xfId="0" applyFont="1" applyFill="1"/>
    <xf numFmtId="0" fontId="16" fillId="5" borderId="0" xfId="0" applyFont="1" applyFill="1"/>
    <xf numFmtId="0" fontId="12" fillId="0" borderId="0" xfId="0" applyFont="1"/>
    <xf numFmtId="0" fontId="13" fillId="5" borderId="0" xfId="0" applyFont="1" applyFill="1"/>
    <xf numFmtId="166" fontId="0" fillId="2" borderId="7" xfId="1" applyNumberFormat="1" applyFont="1" applyFill="1" applyBorder="1"/>
    <xf numFmtId="166" fontId="0" fillId="2" borderId="6" xfId="1" applyNumberFormat="1" applyFont="1" applyFill="1" applyBorder="1"/>
    <xf numFmtId="166" fontId="0" fillId="0" borderId="10" xfId="1" applyNumberFormat="1" applyFont="1" applyBorder="1"/>
    <xf numFmtId="166" fontId="0" fillId="0" borderId="11" xfId="1" applyNumberFormat="1" applyFont="1" applyBorder="1"/>
    <xf numFmtId="0" fontId="0" fillId="0" borderId="30" xfId="0" applyBorder="1" applyAlignment="1">
      <alignment horizontal="center" vertical="center"/>
    </xf>
    <xf numFmtId="0" fontId="0" fillId="2" borderId="30" xfId="0" applyFill="1" applyBorder="1"/>
    <xf numFmtId="0" fontId="4" fillId="0" borderId="31" xfId="0" applyFont="1" applyBorder="1"/>
    <xf numFmtId="0" fontId="4" fillId="0" borderId="32" xfId="0" applyFont="1" applyBorder="1"/>
    <xf numFmtId="0" fontId="4" fillId="0" borderId="31" xfId="0" applyFont="1" applyFill="1" applyBorder="1"/>
    <xf numFmtId="0" fontId="4" fillId="0" borderId="32" xfId="0" applyFont="1" applyFill="1" applyBorder="1"/>
    <xf numFmtId="0" fontId="3" fillId="0" borderId="30" xfId="0" applyFont="1" applyBorder="1"/>
    <xf numFmtId="0" fontId="17" fillId="0" borderId="32" xfId="0" applyFont="1" applyFill="1" applyBorder="1"/>
    <xf numFmtId="166" fontId="0" fillId="0" borderId="29" xfId="1" applyNumberFormat="1" applyFont="1" applyBorder="1"/>
    <xf numFmtId="166" fontId="0" fillId="0" borderId="29" xfId="1" applyNumberFormat="1" applyFont="1" applyBorder="1" applyAlignment="1">
      <alignment horizontal="center" vertical="center"/>
    </xf>
    <xf numFmtId="166" fontId="0" fillId="0" borderId="33" xfId="1" applyNumberFormat="1" applyFont="1" applyBorder="1"/>
    <xf numFmtId="166" fontId="0" fillId="0" borderId="33" xfId="1" applyNumberFormat="1" applyFont="1" applyBorder="1" applyAlignment="1">
      <alignment horizontal="center"/>
    </xf>
    <xf numFmtId="166" fontId="0" fillId="0" borderId="23" xfId="1" applyNumberFormat="1" applyFont="1" applyBorder="1"/>
    <xf numFmtId="166" fontId="0" fillId="0" borderId="22" xfId="1" applyNumberFormat="1" applyFont="1" applyBorder="1"/>
    <xf numFmtId="166" fontId="0" fillId="0" borderId="34" xfId="1" applyNumberFormat="1" applyFont="1" applyBorder="1"/>
    <xf numFmtId="166" fontId="0" fillId="2" borderId="35" xfId="1" applyNumberFormat="1" applyFont="1" applyFill="1" applyBorder="1"/>
    <xf numFmtId="166" fontId="0" fillId="0" borderId="15" xfId="1" applyNumberFormat="1" applyFont="1" applyBorder="1"/>
    <xf numFmtId="166" fontId="0" fillId="0" borderId="14" xfId="1" applyNumberFormat="1" applyFont="1" applyBorder="1"/>
    <xf numFmtId="166" fontId="0" fillId="0" borderId="27" xfId="1" applyNumberFormat="1" applyFont="1" applyBorder="1"/>
    <xf numFmtId="166" fontId="0" fillId="0" borderId="26" xfId="1" applyNumberFormat="1" applyFont="1" applyBorder="1"/>
    <xf numFmtId="166" fontId="0" fillId="0" borderId="36" xfId="1" applyNumberFormat="1" applyFont="1" applyBorder="1"/>
    <xf numFmtId="166" fontId="0" fillId="0" borderId="23" xfId="1" applyNumberFormat="1" applyFont="1" applyBorder="1" applyAlignment="1">
      <alignment horizontal="center"/>
    </xf>
    <xf numFmtId="166" fontId="0" fillId="0" borderId="22" xfId="1" applyNumberFormat="1" applyFont="1" applyBorder="1" applyAlignment="1">
      <alignment horizontal="center" vertical="center"/>
    </xf>
    <xf numFmtId="166" fontId="0" fillId="0" borderId="15" xfId="1" applyNumberFormat="1" applyFont="1" applyBorder="1" applyAlignment="1">
      <alignment horizontal="center" vertical="center"/>
    </xf>
    <xf numFmtId="166" fontId="0" fillId="0" borderId="14" xfId="1" applyNumberFormat="1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6" fontId="0" fillId="0" borderId="15" xfId="1" applyNumberFormat="1" applyFont="1" applyBorder="1" applyAlignment="1">
      <alignment horizontal="center"/>
    </xf>
    <xf numFmtId="0" fontId="12" fillId="5" borderId="0" xfId="0" applyFont="1" applyFill="1" applyAlignment="1">
      <alignment horizontal="left" vertical="top" wrapText="1"/>
    </xf>
    <xf numFmtId="0" fontId="0" fillId="0" borderId="25" xfId="0" applyBorder="1" applyAlignment="1">
      <alignment horizontal="center" vertical="center"/>
    </xf>
    <xf numFmtId="166" fontId="0" fillId="2" borderId="5" xfId="1" applyNumberFormat="1" applyFont="1" applyFill="1" applyBorder="1"/>
    <xf numFmtId="166" fontId="0" fillId="0" borderId="13" xfId="1" applyNumberFormat="1" applyFont="1" applyBorder="1"/>
    <xf numFmtId="166" fontId="0" fillId="0" borderId="21" xfId="1" applyNumberFormat="1" applyFont="1" applyBorder="1"/>
    <xf numFmtId="166" fontId="0" fillId="0" borderId="37" xfId="1" applyNumberFormat="1" applyFont="1" applyBorder="1"/>
  </cellXfs>
  <cellStyles count="3">
    <cellStyle name="HyperLink" xfId="2" xr:uid="{00000000-0005-0000-0000-000000000000}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219075</xdr:colOff>
      <xdr:row>1</xdr:row>
      <xdr:rowOff>16404</xdr:rowOff>
    </xdr:from>
    <xdr:to>
      <xdr:col>6</xdr:col>
      <xdr:colOff>159928</xdr:colOff>
      <xdr:row>4</xdr:row>
      <xdr:rowOff>47625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76450" y="206904"/>
          <a:ext cx="1464853" cy="602721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666750</xdr:colOff>
      <xdr:row>1</xdr:row>
      <xdr:rowOff>149824</xdr:rowOff>
    </xdr:from>
    <xdr:to>
      <xdr:col>3</xdr:col>
      <xdr:colOff>759152</xdr:colOff>
      <xdr:row>3</xdr:row>
      <xdr:rowOff>95249</xdr:rowOff>
    </xdr:to>
    <xdr:pic>
      <xdr:nvPicPr>
        <xdr:cNvPr id="3" name="Image 2" descr="Données personnelles - ADES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40324"/>
          <a:ext cx="854402" cy="326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Site Economi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63B71"/>
      </a:accent1>
      <a:accent2>
        <a:srgbClr val="4B77BA"/>
      </a:accent2>
      <a:accent3>
        <a:srgbClr val="0188A5"/>
      </a:accent3>
      <a:accent4>
        <a:srgbClr val="BBDA97"/>
      </a:accent4>
      <a:accent5>
        <a:srgbClr val="92C777"/>
      </a:accent5>
      <a:accent6>
        <a:srgbClr val="AC2D64"/>
      </a:accent6>
      <a:hlink>
        <a:srgbClr val="DA73A0"/>
      </a:hlink>
      <a:folHlink>
        <a:srgbClr val="49442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www.etalab.gouv.fr/licence-ouverte-open-licence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workbookViewId="0">
      <selection activeCell="G27" sqref="G27"/>
    </sheetView>
  </sheetViews>
  <sheetFormatPr baseColWidth="10" defaultRowHeight="15" x14ac:dyDescent="0.25"/>
  <cols>
    <col min="1" max="1" width="4.7109375" customWidth="1"/>
  </cols>
  <sheetData>
    <row r="1" spans="1:17" x14ac:dyDescent="0.25">
      <c r="A1" s="67"/>
      <c r="B1" s="68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</row>
    <row r="2" spans="1:17" x14ac:dyDescent="0.25">
      <c r="A2" s="67"/>
      <c r="B2" s="68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spans="1:17" x14ac:dyDescent="0.25">
      <c r="A3" s="67"/>
      <c r="B3" s="68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1:17" x14ac:dyDescent="0.25">
      <c r="A4" s="67"/>
      <c r="B4" s="68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7" x14ac:dyDescent="0.25">
      <c r="A5" s="67"/>
      <c r="B5" s="68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ht="18.75" x14ac:dyDescent="0.25">
      <c r="A6" s="70"/>
      <c r="B6" s="71"/>
      <c r="C6" s="69"/>
      <c r="D6" s="72" t="s">
        <v>69</v>
      </c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</row>
    <row r="7" spans="1:17" x14ac:dyDescent="0.25">
      <c r="A7" s="67"/>
      <c r="B7" s="68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</row>
    <row r="8" spans="1:17" x14ac:dyDescent="0.25">
      <c r="A8" s="70"/>
      <c r="B8" s="71"/>
      <c r="C8" s="69"/>
      <c r="D8" s="60" t="s">
        <v>35</v>
      </c>
      <c r="E8" s="61"/>
      <c r="F8" s="61"/>
      <c r="G8" s="61" t="s">
        <v>70</v>
      </c>
      <c r="H8" s="61"/>
      <c r="I8" s="73"/>
      <c r="J8" s="61"/>
      <c r="K8" s="61"/>
      <c r="L8" s="61"/>
      <c r="M8" s="61"/>
      <c r="N8" s="61"/>
      <c r="O8" s="69"/>
      <c r="P8" s="69"/>
      <c r="Q8" s="69"/>
    </row>
    <row r="9" spans="1:17" x14ac:dyDescent="0.25">
      <c r="A9" s="70"/>
      <c r="B9" s="71"/>
      <c r="C9" s="69"/>
      <c r="D9" s="60" t="s">
        <v>36</v>
      </c>
      <c r="E9" s="61"/>
      <c r="F9" s="61"/>
      <c r="G9" s="61" t="s">
        <v>71</v>
      </c>
      <c r="H9" s="61"/>
      <c r="I9" s="61"/>
      <c r="J9" s="61"/>
      <c r="K9" s="61"/>
      <c r="L9" s="61"/>
      <c r="M9" s="61"/>
      <c r="N9" s="61"/>
      <c r="O9" s="69"/>
      <c r="P9" s="69"/>
      <c r="Q9" s="69"/>
    </row>
    <row r="10" spans="1:17" x14ac:dyDescent="0.25">
      <c r="A10" s="70"/>
      <c r="B10" s="71"/>
      <c r="C10" s="69"/>
      <c r="D10" s="60" t="s">
        <v>37</v>
      </c>
      <c r="E10" s="61"/>
      <c r="F10" s="64"/>
      <c r="G10" s="107" t="s">
        <v>68</v>
      </c>
      <c r="H10" s="107"/>
      <c r="I10" s="107"/>
      <c r="J10" s="107"/>
      <c r="K10" s="107"/>
      <c r="L10" s="107"/>
      <c r="M10" s="107"/>
      <c r="N10" s="107"/>
      <c r="O10" s="69"/>
      <c r="P10" s="69"/>
      <c r="Q10" s="69"/>
    </row>
    <row r="11" spans="1:17" x14ac:dyDescent="0.25">
      <c r="A11" s="70"/>
      <c r="B11" s="71"/>
      <c r="C11" s="69"/>
      <c r="D11" s="61"/>
      <c r="E11" s="61"/>
      <c r="F11" s="69"/>
      <c r="G11" s="107"/>
      <c r="H11" s="107"/>
      <c r="I11" s="107"/>
      <c r="J11" s="107"/>
      <c r="K11" s="107"/>
      <c r="L11" s="107"/>
      <c r="M11" s="107"/>
      <c r="N11" s="107"/>
      <c r="O11" s="69"/>
      <c r="P11" s="69"/>
      <c r="Q11" s="69"/>
    </row>
    <row r="12" spans="1:17" x14ac:dyDescent="0.25">
      <c r="A12" s="70"/>
      <c r="B12" s="71"/>
      <c r="C12" s="69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9"/>
      <c r="P12" s="69"/>
      <c r="Q12" s="69"/>
    </row>
    <row r="13" spans="1:17" x14ac:dyDescent="0.25">
      <c r="A13" s="70"/>
      <c r="B13" s="71"/>
      <c r="C13" s="69"/>
      <c r="D13" s="60" t="s">
        <v>38</v>
      </c>
      <c r="E13" s="69"/>
      <c r="F13" s="69"/>
      <c r="G13" s="61" t="s">
        <v>39</v>
      </c>
      <c r="H13" s="61"/>
      <c r="I13" s="61"/>
      <c r="J13" s="61"/>
      <c r="K13" s="61"/>
      <c r="L13" s="61"/>
      <c r="M13" s="61"/>
      <c r="N13" s="61"/>
      <c r="O13" s="69"/>
      <c r="P13" s="69"/>
      <c r="Q13" s="69"/>
    </row>
    <row r="14" spans="1:17" x14ac:dyDescent="0.25">
      <c r="A14" s="70"/>
      <c r="B14" s="71"/>
      <c r="C14" s="69"/>
      <c r="D14" s="60" t="s">
        <v>40</v>
      </c>
      <c r="E14" s="61"/>
      <c r="F14" s="61"/>
      <c r="G14" s="61" t="s">
        <v>41</v>
      </c>
      <c r="H14" s="61"/>
      <c r="I14" s="61"/>
      <c r="J14" s="61"/>
      <c r="K14" s="61"/>
      <c r="L14" s="61"/>
      <c r="M14" s="61"/>
      <c r="N14" s="61"/>
      <c r="O14" s="69"/>
      <c r="P14" s="69"/>
      <c r="Q14" s="69"/>
    </row>
    <row r="15" spans="1:17" x14ac:dyDescent="0.25">
      <c r="A15" s="70"/>
      <c r="B15" s="71"/>
      <c r="C15" s="69"/>
      <c r="D15" s="60" t="s">
        <v>42</v>
      </c>
      <c r="E15" s="61"/>
      <c r="F15" s="61"/>
      <c r="G15" s="64">
        <v>45583</v>
      </c>
      <c r="H15" s="61"/>
      <c r="I15" s="61"/>
      <c r="J15" s="61"/>
      <c r="K15" s="61"/>
      <c r="L15" s="61"/>
      <c r="M15" s="61"/>
      <c r="N15" s="61"/>
      <c r="O15" s="69"/>
      <c r="P15" s="69"/>
      <c r="Q15" s="69"/>
    </row>
    <row r="16" spans="1:17" x14ac:dyDescent="0.25">
      <c r="A16" s="70"/>
      <c r="B16" s="71"/>
      <c r="C16" s="69"/>
      <c r="D16" s="60" t="s">
        <v>43</v>
      </c>
      <c r="E16" s="61"/>
      <c r="F16" s="61"/>
      <c r="G16" s="61" t="s">
        <v>67</v>
      </c>
      <c r="H16" s="61"/>
      <c r="I16" s="61"/>
      <c r="J16" s="61"/>
      <c r="K16" s="61"/>
      <c r="L16" s="61"/>
      <c r="M16" s="61"/>
      <c r="N16" s="61"/>
      <c r="O16" s="69"/>
      <c r="P16" s="69"/>
      <c r="Q16" s="69"/>
    </row>
    <row r="17" spans="1:17" x14ac:dyDescent="0.25">
      <c r="A17" s="70"/>
      <c r="B17" s="71"/>
      <c r="C17" s="69"/>
      <c r="D17" s="74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9"/>
      <c r="P17" s="69"/>
      <c r="Q17" s="69"/>
    </row>
    <row r="18" spans="1:17" x14ac:dyDescent="0.25">
      <c r="A18" s="70"/>
      <c r="B18" s="71"/>
      <c r="C18" s="69"/>
      <c r="D18" s="69"/>
      <c r="E18" s="69"/>
      <c r="F18" s="69"/>
      <c r="G18" s="69"/>
      <c r="H18" s="61"/>
      <c r="I18" s="61"/>
      <c r="J18" s="61"/>
      <c r="K18" s="61"/>
      <c r="L18" s="61"/>
      <c r="M18" s="61"/>
      <c r="N18" s="61"/>
      <c r="O18" s="69"/>
      <c r="P18" s="69"/>
      <c r="Q18" s="69"/>
    </row>
    <row r="19" spans="1:17" x14ac:dyDescent="0.25">
      <c r="A19" s="70"/>
      <c r="B19" s="71"/>
      <c r="C19" s="69"/>
      <c r="D19" s="69"/>
      <c r="E19" s="69"/>
      <c r="F19" s="69"/>
      <c r="G19" s="69"/>
      <c r="H19" s="61"/>
      <c r="I19" s="61"/>
      <c r="J19" s="61"/>
      <c r="K19" s="61"/>
      <c r="L19" s="61"/>
      <c r="M19" s="61"/>
      <c r="N19" s="61"/>
      <c r="O19" s="69"/>
      <c r="P19" s="69"/>
      <c r="Q19" s="69"/>
    </row>
    <row r="20" spans="1:17" x14ac:dyDescent="0.25">
      <c r="A20" s="70"/>
      <c r="B20" s="71"/>
      <c r="C20" s="69"/>
      <c r="D20" s="69"/>
      <c r="E20" s="69"/>
      <c r="F20" s="69"/>
      <c r="G20" s="69"/>
      <c r="H20" s="61"/>
      <c r="I20" s="61"/>
      <c r="J20" s="61"/>
      <c r="K20" s="69"/>
      <c r="L20" s="69"/>
      <c r="M20" s="69"/>
      <c r="N20" s="69"/>
      <c r="O20" s="69"/>
      <c r="P20" s="69"/>
      <c r="Q20" s="69"/>
    </row>
    <row r="21" spans="1:17" x14ac:dyDescent="0.25">
      <c r="A21" s="70"/>
      <c r="B21" s="71"/>
      <c r="C21" s="69"/>
      <c r="D21" s="69"/>
      <c r="E21" s="69"/>
      <c r="F21" s="69"/>
      <c r="G21" s="69"/>
      <c r="H21" s="61"/>
      <c r="I21" s="61"/>
      <c r="J21" s="61"/>
      <c r="K21" s="69"/>
      <c r="L21" s="69"/>
      <c r="M21" s="69"/>
      <c r="N21" s="69"/>
      <c r="O21" s="69"/>
      <c r="P21" s="69"/>
      <c r="Q21" s="69"/>
    </row>
    <row r="22" spans="1:17" x14ac:dyDescent="0.25">
      <c r="A22" s="70"/>
      <c r="B22" s="71"/>
      <c r="C22" s="69"/>
      <c r="D22" s="69"/>
      <c r="E22" s="69"/>
      <c r="F22" s="69"/>
      <c r="G22" s="69"/>
      <c r="H22" s="61"/>
      <c r="I22" s="61"/>
      <c r="J22" s="61"/>
      <c r="K22" s="61"/>
      <c r="L22" s="69"/>
      <c r="M22" s="69"/>
      <c r="N22" s="69"/>
      <c r="O22" s="69"/>
      <c r="P22" s="69"/>
      <c r="Q22" s="69"/>
    </row>
    <row r="23" spans="1:17" x14ac:dyDescent="0.25">
      <c r="A23" s="70"/>
      <c r="B23" s="71"/>
      <c r="C23" s="69"/>
      <c r="D23" s="69"/>
      <c r="E23" s="69"/>
      <c r="F23" s="69"/>
      <c r="G23" s="69"/>
      <c r="H23" s="61"/>
      <c r="I23" s="69"/>
      <c r="J23" s="69"/>
      <c r="K23" s="61"/>
      <c r="L23" s="69"/>
      <c r="M23" s="61"/>
      <c r="N23" s="61"/>
      <c r="O23" s="69"/>
      <c r="P23" s="69"/>
      <c r="Q23" s="69"/>
    </row>
  </sheetData>
  <mergeCells count="1">
    <mergeCell ref="G10:N1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workbookViewId="0">
      <selection activeCell="E9" sqref="E9"/>
    </sheetView>
  </sheetViews>
  <sheetFormatPr baseColWidth="10" defaultRowHeight="15" x14ac:dyDescent="0.25"/>
  <cols>
    <col min="1" max="1" width="3" style="59" customWidth="1"/>
    <col min="2" max="3" width="11.42578125" style="59"/>
    <col min="4" max="4" width="5.28515625" style="59" customWidth="1"/>
    <col min="5" max="16384" width="11.42578125" style="59"/>
  </cols>
  <sheetData>
    <row r="1" spans="1:13" s="55" customFormat="1" ht="34.5" customHeight="1" x14ac:dyDescent="0.25">
      <c r="D1" s="56" t="s">
        <v>26</v>
      </c>
    </row>
    <row r="2" spans="1:13" s="57" customFormat="1" ht="8.25" customHeight="1" x14ac:dyDescent="0.25">
      <c r="C2" s="58"/>
    </row>
    <row r="3" spans="1:13" x14ac:dyDescent="0.25">
      <c r="B3" s="60" t="s">
        <v>27</v>
      </c>
      <c r="C3" s="61"/>
      <c r="D3" s="61"/>
      <c r="E3" s="61" t="s">
        <v>28</v>
      </c>
      <c r="F3" s="61"/>
      <c r="G3" s="61"/>
      <c r="H3" s="61"/>
      <c r="I3" s="61"/>
      <c r="J3" s="61"/>
      <c r="K3" s="61"/>
      <c r="L3" s="61"/>
    </row>
    <row r="4" spans="1:13" x14ac:dyDescent="0.25">
      <c r="A4" s="62"/>
      <c r="E4" s="63" t="s">
        <v>29</v>
      </c>
      <c r="F4" s="61"/>
      <c r="G4" s="61"/>
      <c r="H4" s="61"/>
      <c r="I4" s="61"/>
      <c r="J4" s="61"/>
      <c r="K4" s="61"/>
      <c r="L4" s="61"/>
    </row>
    <row r="5" spans="1:13" x14ac:dyDescent="0.25">
      <c r="A5" s="62"/>
      <c r="E5" s="63" t="s">
        <v>30</v>
      </c>
      <c r="F5" s="61"/>
      <c r="G5" s="61"/>
      <c r="H5" s="61"/>
      <c r="I5" s="61"/>
      <c r="J5" s="61"/>
      <c r="K5" s="61"/>
      <c r="L5" s="61"/>
    </row>
    <row r="6" spans="1:13" x14ac:dyDescent="0.25">
      <c r="A6" s="62"/>
      <c r="E6" s="63" t="s">
        <v>34</v>
      </c>
      <c r="F6" s="61"/>
      <c r="G6" s="61"/>
      <c r="H6" s="61"/>
      <c r="I6" s="61"/>
      <c r="J6" s="61"/>
      <c r="K6" s="61"/>
      <c r="L6" s="61"/>
    </row>
    <row r="7" spans="1:13" x14ac:dyDescent="0.25">
      <c r="A7" s="62"/>
      <c r="E7" s="63"/>
    </row>
    <row r="8" spans="1:13" x14ac:dyDescent="0.25">
      <c r="A8" s="62"/>
      <c r="B8" s="62"/>
      <c r="C8" s="60"/>
      <c r="D8" s="61"/>
      <c r="E8" s="64"/>
    </row>
    <row r="9" spans="1:13" x14ac:dyDescent="0.25">
      <c r="B9" s="60" t="s">
        <v>31</v>
      </c>
      <c r="C9" s="62"/>
      <c r="D9" s="62"/>
      <c r="E9" s="65" t="s">
        <v>32</v>
      </c>
    </row>
    <row r="10" spans="1:13" x14ac:dyDescent="0.25">
      <c r="C10" s="62"/>
      <c r="D10" s="62"/>
      <c r="E10" s="61" t="s">
        <v>33</v>
      </c>
    </row>
    <row r="11" spans="1:13" x14ac:dyDescent="0.25">
      <c r="C11" s="62"/>
      <c r="D11" s="62"/>
      <c r="E11" s="66" t="s">
        <v>24</v>
      </c>
    </row>
    <row r="13" spans="1:13" x14ac:dyDescent="0.25">
      <c r="G13" s="61"/>
      <c r="H13" s="61"/>
      <c r="I13" s="61"/>
      <c r="J13" s="61"/>
      <c r="K13" s="61"/>
      <c r="L13" s="61"/>
      <c r="M13" s="61"/>
    </row>
    <row r="14" spans="1:13" x14ac:dyDescent="0.25">
      <c r="G14" s="61"/>
      <c r="H14" s="61"/>
      <c r="I14" s="61"/>
      <c r="J14" s="61"/>
      <c r="K14" s="61"/>
      <c r="L14" s="61"/>
      <c r="M14" s="61"/>
    </row>
    <row r="15" spans="1:13" x14ac:dyDescent="0.25">
      <c r="G15" s="61"/>
      <c r="H15" s="61"/>
      <c r="I15" s="61"/>
      <c r="J15" s="61"/>
      <c r="K15" s="61"/>
      <c r="L15" s="61"/>
      <c r="M15" s="61"/>
    </row>
    <row r="31" ht="12.75" customHeight="1" x14ac:dyDescent="0.25"/>
  </sheetData>
  <hyperlinks>
    <hyperlink ref="A2" r:id="rId1" display="http://www.etalab.gouv.fr/licence-ouverte-open-licence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55"/>
  <sheetViews>
    <sheetView zoomScale="90" zoomScaleNormal="90" workbookViewId="0">
      <selection activeCell="J39" sqref="J39"/>
    </sheetView>
  </sheetViews>
  <sheetFormatPr baseColWidth="10" defaultRowHeight="15" x14ac:dyDescent="0.25"/>
  <cols>
    <col min="1" max="1" width="6.5703125" customWidth="1"/>
    <col min="2" max="2" width="62.5703125" customWidth="1"/>
    <col min="3" max="11" width="16.140625" customWidth="1"/>
    <col min="12" max="12" width="18.42578125" customWidth="1"/>
    <col min="13" max="13" width="19.28515625" customWidth="1"/>
    <col min="14" max="14" width="12.140625" bestFit="1" customWidth="1"/>
  </cols>
  <sheetData>
    <row r="1" spans="1:13" x14ac:dyDescent="0.25">
      <c r="C1" s="54"/>
      <c r="D1" s="54"/>
      <c r="E1" s="54"/>
      <c r="F1" s="54"/>
    </row>
    <row r="2" spans="1:13" ht="15.75" thickBot="1" x14ac:dyDescent="0.3"/>
    <row r="3" spans="1:13" ht="15.75" thickBot="1" x14ac:dyDescent="0.3">
      <c r="B3" s="53" t="s">
        <v>23</v>
      </c>
      <c r="C3" s="52">
        <v>2008</v>
      </c>
      <c r="D3" s="51">
        <v>2009</v>
      </c>
      <c r="E3" s="51">
        <v>2010</v>
      </c>
      <c r="F3" s="51">
        <v>2011</v>
      </c>
      <c r="G3" s="51">
        <v>2012</v>
      </c>
      <c r="H3" s="51">
        <v>2013</v>
      </c>
      <c r="I3" s="51">
        <v>2014</v>
      </c>
      <c r="J3" s="51">
        <v>2015</v>
      </c>
      <c r="K3" s="50">
        <v>2016</v>
      </c>
      <c r="L3" s="50">
        <v>2017</v>
      </c>
      <c r="M3" s="50">
        <v>2018</v>
      </c>
    </row>
    <row r="4" spans="1:13" ht="15.75" thickBot="1" x14ac:dyDescent="0.3">
      <c r="B4" s="31" t="s">
        <v>22</v>
      </c>
      <c r="C4" s="30">
        <v>266.14400000000001</v>
      </c>
      <c r="D4" s="29">
        <v>329.505</v>
      </c>
      <c r="E4" s="29">
        <v>305.10899999999998</v>
      </c>
      <c r="F4" s="29">
        <v>346.37099999999998</v>
      </c>
      <c r="G4" s="29">
        <v>355.72800000000001</v>
      </c>
      <c r="H4" s="29">
        <v>340.78500000000003</v>
      </c>
      <c r="I4" s="29">
        <v>379.72300000000001</v>
      </c>
      <c r="J4" s="29">
        <v>360.911</v>
      </c>
      <c r="K4" s="28">
        <v>385.86700000000002</v>
      </c>
      <c r="L4" s="28">
        <v>378.70499999999998</v>
      </c>
      <c r="M4" s="28">
        <v>396.73</v>
      </c>
    </row>
    <row r="5" spans="1:13" x14ac:dyDescent="0.25">
      <c r="B5" s="37" t="s">
        <v>21</v>
      </c>
      <c r="C5" s="26">
        <v>198.33699999999999</v>
      </c>
      <c r="D5" s="25">
        <v>251.31100000000001</v>
      </c>
      <c r="E5" s="25">
        <v>230.20599999999999</v>
      </c>
      <c r="F5" s="25">
        <v>258.61</v>
      </c>
      <c r="G5" s="25">
        <v>273.63900000000001</v>
      </c>
      <c r="H5" s="25">
        <v>251.399</v>
      </c>
      <c r="I5" s="25">
        <v>265.13299999999998</v>
      </c>
      <c r="J5" s="25">
        <v>252.822</v>
      </c>
      <c r="K5" s="24">
        <v>264.892</v>
      </c>
      <c r="L5" s="24">
        <v>255.31100000000001</v>
      </c>
      <c r="M5" s="24">
        <v>280.04399999999998</v>
      </c>
    </row>
    <row r="6" spans="1:13" x14ac:dyDescent="0.25">
      <c r="B6" s="37" t="s">
        <v>20</v>
      </c>
      <c r="C6" s="26">
        <v>9.1010000000000009</v>
      </c>
      <c r="D6" s="25">
        <v>12.669</v>
      </c>
      <c r="E6" s="25">
        <v>16.824999999999999</v>
      </c>
      <c r="F6" s="25">
        <v>19.486999999999998</v>
      </c>
      <c r="G6" s="25">
        <v>18.89</v>
      </c>
      <c r="H6" s="25">
        <v>18.72</v>
      </c>
      <c r="I6" s="25">
        <v>18.021999999999998</v>
      </c>
      <c r="J6" s="25">
        <v>14.291</v>
      </c>
      <c r="K6" s="24">
        <v>25.006</v>
      </c>
      <c r="L6" s="24">
        <v>25.393000000000001</v>
      </c>
      <c r="M6" s="24">
        <v>24.289000000000001</v>
      </c>
    </row>
    <row r="7" spans="1:13" ht="15.75" thickBot="1" x14ac:dyDescent="0.3">
      <c r="B7" s="37" t="s">
        <v>19</v>
      </c>
      <c r="C7" s="26">
        <v>58.706000000000003</v>
      </c>
      <c r="D7" s="25">
        <v>65.525000000000006</v>
      </c>
      <c r="E7" s="25">
        <v>58.078000000000003</v>
      </c>
      <c r="F7" s="25">
        <v>68.274000000000001</v>
      </c>
      <c r="G7" s="25">
        <v>63.198999999999998</v>
      </c>
      <c r="H7" s="25">
        <v>70.665999999999997</v>
      </c>
      <c r="I7" s="25">
        <v>96.567999999999998</v>
      </c>
      <c r="J7" s="25">
        <v>93.798000000000002</v>
      </c>
      <c r="K7" s="24">
        <v>95.968999999999994</v>
      </c>
      <c r="L7" s="24">
        <v>98</v>
      </c>
      <c r="M7" s="24">
        <v>92</v>
      </c>
    </row>
    <row r="8" spans="1:13" ht="15.75" thickBot="1" x14ac:dyDescent="0.3">
      <c r="B8" s="31" t="s">
        <v>18</v>
      </c>
      <c r="C8" s="30">
        <v>1609.1869999999999</v>
      </c>
      <c r="D8" s="29">
        <v>1567.8589999999999</v>
      </c>
      <c r="E8" s="29">
        <v>1428.241</v>
      </c>
      <c r="F8" s="29">
        <v>1650.739</v>
      </c>
      <c r="G8" s="29">
        <v>1837.019</v>
      </c>
      <c r="H8" s="29">
        <v>1801.7329999999999</v>
      </c>
      <c r="I8" s="29">
        <v>1889.337</v>
      </c>
      <c r="J8" s="29">
        <v>1876.875</v>
      </c>
      <c r="K8" s="28">
        <v>1920.3030000000001</v>
      </c>
      <c r="L8" s="28">
        <v>1937.8040000000001</v>
      </c>
      <c r="M8" s="28">
        <v>1900.069</v>
      </c>
    </row>
    <row r="9" spans="1:13" x14ac:dyDescent="0.25">
      <c r="B9" s="49" t="s">
        <v>17</v>
      </c>
      <c r="C9" s="48">
        <v>1492.614</v>
      </c>
      <c r="D9" s="47">
        <v>1432.7080000000001</v>
      </c>
      <c r="E9" s="47">
        <v>1315.8109999999999</v>
      </c>
      <c r="F9" s="47">
        <v>1526.556</v>
      </c>
      <c r="G9" s="47">
        <v>1642.7449999999999</v>
      </c>
      <c r="H9" s="47">
        <v>1644.28</v>
      </c>
      <c r="I9" s="47">
        <v>1704.51</v>
      </c>
      <c r="J9" s="47">
        <v>1684.1489999999999</v>
      </c>
      <c r="K9" s="46">
        <v>1722.2139999999999</v>
      </c>
      <c r="L9" s="46">
        <v>1732.8409999999999</v>
      </c>
      <c r="M9" s="46">
        <v>1714.5409999999999</v>
      </c>
    </row>
    <row r="10" spans="1:13" x14ac:dyDescent="0.25">
      <c r="B10" s="37" t="s">
        <v>16</v>
      </c>
      <c r="C10" s="36" t="s">
        <v>8</v>
      </c>
      <c r="D10" s="25">
        <v>832.53700000000003</v>
      </c>
      <c r="E10" s="25">
        <v>826.15499999999997</v>
      </c>
      <c r="F10" s="25">
        <v>938.25</v>
      </c>
      <c r="G10" s="25">
        <v>1012.316</v>
      </c>
      <c r="H10" s="25">
        <v>1040.3989999999999</v>
      </c>
      <c r="I10" s="25">
        <v>1078.2539999999999</v>
      </c>
      <c r="J10" s="25">
        <v>1065.01</v>
      </c>
      <c r="K10" s="24">
        <v>1095.624</v>
      </c>
      <c r="L10" s="24">
        <v>1107.42</v>
      </c>
      <c r="M10" s="24">
        <v>1115.259</v>
      </c>
    </row>
    <row r="11" spans="1:13" x14ac:dyDescent="0.25">
      <c r="B11" s="37" t="s">
        <v>15</v>
      </c>
      <c r="C11" s="36" t="s">
        <v>8</v>
      </c>
      <c r="D11" s="25">
        <v>579.11800000000005</v>
      </c>
      <c r="E11" s="25">
        <v>469.76600000000002</v>
      </c>
      <c r="F11" s="25">
        <v>571.03</v>
      </c>
      <c r="G11" s="25">
        <v>616.846</v>
      </c>
      <c r="H11" s="25">
        <v>598.35400000000004</v>
      </c>
      <c r="I11" s="25">
        <v>623.73199999999997</v>
      </c>
      <c r="J11" s="25">
        <v>618.87</v>
      </c>
      <c r="K11" s="24">
        <v>626.505</v>
      </c>
      <c r="L11" s="24">
        <v>625.4</v>
      </c>
      <c r="M11" s="24">
        <v>599.26599999999996</v>
      </c>
    </row>
    <row r="12" spans="1:13" x14ac:dyDescent="0.25">
      <c r="B12" s="37" t="s">
        <v>14</v>
      </c>
      <c r="C12" s="36" t="s">
        <v>8</v>
      </c>
      <c r="D12" s="25">
        <v>21.052</v>
      </c>
      <c r="E12" s="25">
        <v>19.89</v>
      </c>
      <c r="F12" s="25">
        <v>17.276</v>
      </c>
      <c r="G12" s="25">
        <v>13.583</v>
      </c>
      <c r="H12" s="25">
        <v>5.5270000000000001</v>
      </c>
      <c r="I12" s="25">
        <v>5.5250000000000004</v>
      </c>
      <c r="J12" s="25">
        <v>0.26800000000000002</v>
      </c>
      <c r="K12" s="24">
        <v>8.5000000000000006E-2</v>
      </c>
      <c r="L12" s="24">
        <v>0.02</v>
      </c>
      <c r="M12" s="24">
        <v>1.6E-2</v>
      </c>
    </row>
    <row r="13" spans="1:13" x14ac:dyDescent="0.25">
      <c r="A13" s="43"/>
      <c r="B13" s="42" t="s">
        <v>13</v>
      </c>
      <c r="C13" s="45">
        <v>5.5650000000000004</v>
      </c>
      <c r="D13" s="39">
        <v>41.372</v>
      </c>
      <c r="E13" s="39">
        <v>49.320999999999998</v>
      </c>
      <c r="F13" s="39">
        <v>59.218000000000004</v>
      </c>
      <c r="G13" s="39">
        <v>62.689</v>
      </c>
      <c r="H13" s="39">
        <v>65.444999999999993</v>
      </c>
      <c r="I13" s="39">
        <v>72.843999999999994</v>
      </c>
      <c r="J13" s="39">
        <v>92.247</v>
      </c>
      <c r="K13" s="38">
        <v>106.74299999999999</v>
      </c>
      <c r="L13" s="38">
        <v>111.056</v>
      </c>
      <c r="M13" s="38">
        <v>96.162000000000006</v>
      </c>
    </row>
    <row r="14" spans="1:13" x14ac:dyDescent="0.25">
      <c r="B14" s="37" t="s">
        <v>12</v>
      </c>
      <c r="C14" s="44" t="s">
        <v>8</v>
      </c>
      <c r="D14" s="35" t="s">
        <v>8</v>
      </c>
      <c r="E14" s="25">
        <v>2.1829999999999998</v>
      </c>
      <c r="F14" s="25">
        <v>4.0069999999999997</v>
      </c>
      <c r="G14" s="25">
        <v>3.4590000000000001</v>
      </c>
      <c r="H14" s="25">
        <v>3.2450000000000001</v>
      </c>
      <c r="I14" s="25">
        <v>3.363</v>
      </c>
      <c r="J14" s="25">
        <v>3.54</v>
      </c>
      <c r="K14" s="24">
        <v>3.532</v>
      </c>
      <c r="L14" s="24">
        <v>3.8929999999999998</v>
      </c>
      <c r="M14" s="24">
        <v>3.7829999999999999</v>
      </c>
    </row>
    <row r="15" spans="1:13" x14ac:dyDescent="0.25">
      <c r="B15" s="37" t="s">
        <v>25</v>
      </c>
      <c r="C15" s="44" t="s">
        <v>8</v>
      </c>
      <c r="D15" s="35" t="s">
        <v>8</v>
      </c>
      <c r="E15" s="25">
        <v>46.710999999999999</v>
      </c>
      <c r="F15" s="25">
        <v>55.195999999999998</v>
      </c>
      <c r="G15" s="25">
        <v>59.23</v>
      </c>
      <c r="H15" s="25">
        <v>62.2</v>
      </c>
      <c r="I15" s="25">
        <v>69.480999999999995</v>
      </c>
      <c r="J15" s="25">
        <v>88.706000000000003</v>
      </c>
      <c r="K15" s="24">
        <v>103.21</v>
      </c>
      <c r="L15" s="24">
        <v>107.163</v>
      </c>
      <c r="M15" s="24">
        <v>92.37</v>
      </c>
    </row>
    <row r="16" spans="1:13" x14ac:dyDescent="0.25">
      <c r="A16" s="43"/>
      <c r="B16" s="42" t="s">
        <v>11</v>
      </c>
      <c r="C16" s="41">
        <v>111.008</v>
      </c>
      <c r="D16" s="40">
        <v>93.778999999999996</v>
      </c>
      <c r="E16" s="39">
        <v>63.109000000000002</v>
      </c>
      <c r="F16" s="39">
        <v>64.965000000000003</v>
      </c>
      <c r="G16" s="39">
        <v>131.58500000000001</v>
      </c>
      <c r="H16" s="39">
        <v>92.007999999999996</v>
      </c>
      <c r="I16" s="39">
        <v>11.983000000000001</v>
      </c>
      <c r="J16" s="39">
        <v>100.279</v>
      </c>
      <c r="K16" s="38">
        <v>91.346999999999994</v>
      </c>
      <c r="L16" s="38">
        <v>93.906000000000006</v>
      </c>
      <c r="M16" s="38">
        <v>89.376999999999995</v>
      </c>
    </row>
    <row r="17" spans="1:14" x14ac:dyDescent="0.25">
      <c r="B17" s="37" t="s">
        <v>10</v>
      </c>
      <c r="C17" s="36" t="s">
        <v>8</v>
      </c>
      <c r="D17" s="35" t="s">
        <v>8</v>
      </c>
      <c r="E17" s="25">
        <v>54.128999999999998</v>
      </c>
      <c r="F17" s="25">
        <v>58.856000000000002</v>
      </c>
      <c r="G17" s="25">
        <v>107.31100000000001</v>
      </c>
      <c r="H17" s="25">
        <v>77.078999999999994</v>
      </c>
      <c r="I17" s="25">
        <v>94.712000000000003</v>
      </c>
      <c r="J17" s="25">
        <v>81.42</v>
      </c>
      <c r="K17" s="24">
        <v>73.314999999999998</v>
      </c>
      <c r="L17" s="24">
        <v>72.087000000000003</v>
      </c>
      <c r="M17" s="24">
        <v>68.534999999999997</v>
      </c>
    </row>
    <row r="18" spans="1:14" ht="15.75" thickBot="1" x14ac:dyDescent="0.3">
      <c r="B18" s="34" t="s">
        <v>9</v>
      </c>
      <c r="C18" s="33" t="s">
        <v>8</v>
      </c>
      <c r="D18" s="32" t="s">
        <v>8</v>
      </c>
      <c r="E18" s="17">
        <v>8.1259999999999994</v>
      </c>
      <c r="F18" s="17">
        <v>6.0030000000000001</v>
      </c>
      <c r="G18" s="17">
        <v>24.17</v>
      </c>
      <c r="H18" s="17">
        <v>14.929</v>
      </c>
      <c r="I18" s="17">
        <v>17.271000000000001</v>
      </c>
      <c r="J18" s="17">
        <v>18.859000000000002</v>
      </c>
      <c r="K18" s="16">
        <v>18.032</v>
      </c>
      <c r="L18" s="16">
        <v>21.818000000000001</v>
      </c>
      <c r="M18" s="16">
        <v>30.831</v>
      </c>
    </row>
    <row r="19" spans="1:14" ht="15.75" thickBot="1" x14ac:dyDescent="0.3">
      <c r="B19" s="31" t="s">
        <v>7</v>
      </c>
      <c r="C19" s="30">
        <v>1.3640000000000001</v>
      </c>
      <c r="D19" s="29">
        <v>9.9649999999999999</v>
      </c>
      <c r="E19" s="29">
        <v>12.276999999999999</v>
      </c>
      <c r="F19" s="29">
        <v>8.577</v>
      </c>
      <c r="G19" s="29">
        <v>10.1</v>
      </c>
      <c r="H19" s="29">
        <v>9.07</v>
      </c>
      <c r="I19" s="29">
        <v>8.9329999999999998</v>
      </c>
      <c r="J19" s="29">
        <v>9.0579999999999998</v>
      </c>
      <c r="K19" s="28">
        <v>8.7119999999999997</v>
      </c>
      <c r="L19" s="28">
        <v>8.4410000000000007</v>
      </c>
      <c r="M19" s="28">
        <v>8.0350000000000001</v>
      </c>
    </row>
    <row r="20" spans="1:14" x14ac:dyDescent="0.25">
      <c r="B20" s="27" t="s">
        <v>6</v>
      </c>
      <c r="C20" s="26">
        <v>0</v>
      </c>
      <c r="D20" s="25">
        <v>0.22600000000000001</v>
      </c>
      <c r="E20" s="25">
        <v>0.20599999999999999</v>
      </c>
      <c r="F20" s="25">
        <v>0.19</v>
      </c>
      <c r="G20" s="25">
        <v>0.28199999999999997</v>
      </c>
      <c r="H20" s="25">
        <v>0.216</v>
      </c>
      <c r="I20" s="25">
        <v>0.254</v>
      </c>
      <c r="J20" s="25">
        <v>0.246</v>
      </c>
      <c r="K20" s="24">
        <v>0.22900000000000001</v>
      </c>
      <c r="L20" s="24">
        <v>0.23300000000000001</v>
      </c>
      <c r="M20" s="24">
        <v>0.21299999999999999</v>
      </c>
    </row>
    <row r="21" spans="1:14" x14ac:dyDescent="0.25">
      <c r="B21" s="27" t="s">
        <v>5</v>
      </c>
      <c r="C21" s="26">
        <v>1.0169999999999999</v>
      </c>
      <c r="D21" s="25">
        <v>9.5579999999999998</v>
      </c>
      <c r="E21" s="25">
        <v>8.9610000000000003</v>
      </c>
      <c r="F21" s="25">
        <v>7.8680000000000003</v>
      </c>
      <c r="G21" s="25">
        <v>8.56</v>
      </c>
      <c r="H21" s="25">
        <v>8.4209999999999994</v>
      </c>
      <c r="I21" s="25">
        <v>8.0990000000000002</v>
      </c>
      <c r="J21" s="25">
        <v>8.23</v>
      </c>
      <c r="K21" s="24">
        <v>8.266</v>
      </c>
      <c r="L21" s="24">
        <v>8.0389999999999997</v>
      </c>
      <c r="M21" s="24">
        <v>7.6360000000000001</v>
      </c>
      <c r="N21" s="1"/>
    </row>
    <row r="22" spans="1:14" x14ac:dyDescent="0.25">
      <c r="B22" s="23" t="s">
        <v>4</v>
      </c>
      <c r="C22" s="22">
        <v>3.6999999999999998E-2</v>
      </c>
      <c r="D22" s="21">
        <v>0.13800000000000001</v>
      </c>
      <c r="E22" s="21">
        <v>0.32</v>
      </c>
      <c r="F22" s="21">
        <v>0.51900000000000002</v>
      </c>
      <c r="G22" s="21">
        <v>1.258</v>
      </c>
      <c r="H22" s="21">
        <v>0.433</v>
      </c>
      <c r="I22" s="21">
        <v>0.57999999999999996</v>
      </c>
      <c r="J22" s="21">
        <v>0.58199999999999996</v>
      </c>
      <c r="K22" s="20">
        <v>0.215</v>
      </c>
      <c r="L22" s="20">
        <v>0.16800000000000001</v>
      </c>
      <c r="M22" s="20">
        <v>0.187</v>
      </c>
    </row>
    <row r="23" spans="1:14" ht="15.75" thickBot="1" x14ac:dyDescent="0.3">
      <c r="B23" s="19" t="s">
        <v>3</v>
      </c>
      <c r="C23" s="18">
        <v>0.31</v>
      </c>
      <c r="D23" s="17">
        <v>4.2999999999999997E-2</v>
      </c>
      <c r="E23" s="17">
        <v>2.79</v>
      </c>
      <c r="F23" s="17">
        <v>0</v>
      </c>
      <c r="G23" s="17">
        <v>0</v>
      </c>
      <c r="H23" s="17">
        <v>0</v>
      </c>
      <c r="I23" s="17">
        <v>0</v>
      </c>
      <c r="J23" s="17">
        <v>0</v>
      </c>
      <c r="K23" s="16">
        <v>0</v>
      </c>
      <c r="L23" s="16">
        <v>0</v>
      </c>
      <c r="M23" s="16">
        <v>0</v>
      </c>
    </row>
    <row r="24" spans="1:14" ht="15.75" thickBot="1" x14ac:dyDescent="0.3">
      <c r="B24" s="15" t="s">
        <v>2</v>
      </c>
      <c r="C24" s="14">
        <v>1876.6949999999999</v>
      </c>
      <c r="D24" s="13">
        <v>1907.329</v>
      </c>
      <c r="E24" s="13">
        <v>1745.627</v>
      </c>
      <c r="F24" s="13">
        <v>2005.6869999999999</v>
      </c>
      <c r="G24" s="13">
        <v>2206.6819999999998</v>
      </c>
      <c r="H24" s="13">
        <v>2156.1439999999998</v>
      </c>
      <c r="I24" s="13">
        <v>2281.7359999999999</v>
      </c>
      <c r="J24" s="13">
        <v>2250.4290000000001</v>
      </c>
      <c r="K24" s="12">
        <v>2317.5120000000002</v>
      </c>
      <c r="L24" s="12">
        <v>2326.4290000000001</v>
      </c>
      <c r="M24" s="12">
        <v>2305.0509999999999</v>
      </c>
    </row>
    <row r="25" spans="1:14" x14ac:dyDescent="0.25">
      <c r="A25" s="11"/>
      <c r="B25" s="10" t="s">
        <v>1</v>
      </c>
      <c r="C25" s="9"/>
      <c r="D25" s="8"/>
      <c r="E25" s="8"/>
      <c r="F25" s="8"/>
      <c r="G25" s="7">
        <v>3.835</v>
      </c>
      <c r="H25" s="7">
        <v>4.556</v>
      </c>
      <c r="I25" s="7">
        <v>3.7429999999999999</v>
      </c>
      <c r="J25" s="7">
        <v>3.7850000000000001</v>
      </c>
      <c r="K25" s="6">
        <v>2.63</v>
      </c>
      <c r="L25" s="6">
        <v>2.581</v>
      </c>
      <c r="M25" s="6">
        <v>5.2050000000000001</v>
      </c>
    </row>
    <row r="26" spans="1:14" x14ac:dyDescent="0.25">
      <c r="B26" s="5"/>
    </row>
    <row r="27" spans="1:14" x14ac:dyDescent="0.25">
      <c r="B27" t="s">
        <v>0</v>
      </c>
      <c r="C27" s="3"/>
      <c r="D27" s="3"/>
      <c r="E27" s="3"/>
      <c r="F27" s="3"/>
      <c r="G27" s="3"/>
      <c r="H27" s="3"/>
      <c r="I27" s="3"/>
      <c r="J27" s="4"/>
      <c r="K27" s="3"/>
    </row>
    <row r="28" spans="1:14" ht="15.75" thickBot="1" x14ac:dyDescent="0.3">
      <c r="C28" s="1"/>
      <c r="D28" s="1"/>
      <c r="E28" s="1"/>
      <c r="F28" s="1"/>
      <c r="G28" s="1"/>
      <c r="H28" s="1"/>
      <c r="I28" s="1"/>
      <c r="J28" s="2"/>
      <c r="K28" s="1"/>
    </row>
    <row r="29" spans="1:14" ht="15.75" thickBot="1" x14ac:dyDescent="0.3">
      <c r="B29" s="79" t="s">
        <v>23</v>
      </c>
      <c r="C29" s="104">
        <v>2019</v>
      </c>
      <c r="D29" s="105">
        <v>2020</v>
      </c>
      <c r="E29" s="105">
        <v>2021</v>
      </c>
      <c r="F29" s="105">
        <v>2022</v>
      </c>
      <c r="G29" s="108">
        <v>2023</v>
      </c>
    </row>
    <row r="30" spans="1:14" ht="15.75" thickBot="1" x14ac:dyDescent="0.3">
      <c r="B30" s="80" t="s">
        <v>44</v>
      </c>
      <c r="C30" s="75">
        <f>C31+C32</f>
        <v>60.800000000000004</v>
      </c>
      <c r="D30" s="76">
        <f t="shared" ref="D30:G30" si="0">D31+D32</f>
        <v>69.399999999999991</v>
      </c>
      <c r="E30" s="76">
        <f t="shared" si="0"/>
        <v>58.3</v>
      </c>
      <c r="F30" s="76">
        <f t="shared" si="0"/>
        <v>55.1</v>
      </c>
      <c r="G30" s="94">
        <f t="shared" si="0"/>
        <v>54.300000000000004</v>
      </c>
    </row>
    <row r="31" spans="1:14" x14ac:dyDescent="0.25">
      <c r="B31" s="81" t="s">
        <v>11</v>
      </c>
      <c r="C31" s="95">
        <v>57.2</v>
      </c>
      <c r="D31" s="96">
        <v>65.3</v>
      </c>
      <c r="E31" s="96">
        <v>54.3</v>
      </c>
      <c r="F31" s="96">
        <v>51.4</v>
      </c>
      <c r="G31" s="110">
        <v>51.1</v>
      </c>
    </row>
    <row r="32" spans="1:14" ht="15.75" thickBot="1" x14ac:dyDescent="0.3">
      <c r="B32" s="81" t="s">
        <v>45</v>
      </c>
      <c r="C32" s="91">
        <v>3.6</v>
      </c>
      <c r="D32" s="92">
        <v>4.0999999999999996</v>
      </c>
      <c r="E32" s="92">
        <v>4</v>
      </c>
      <c r="F32" s="92">
        <v>3.7</v>
      </c>
      <c r="G32" s="111">
        <v>3.2</v>
      </c>
    </row>
    <row r="33" spans="2:7" ht="15.75" thickBot="1" x14ac:dyDescent="0.3">
      <c r="B33" s="80" t="s">
        <v>46</v>
      </c>
      <c r="C33" s="75">
        <v>1053.8</v>
      </c>
      <c r="D33" s="76">
        <v>1021.8</v>
      </c>
      <c r="E33" s="76">
        <v>1069.5</v>
      </c>
      <c r="F33" s="76">
        <v>1039.5999999999999</v>
      </c>
      <c r="G33" s="94">
        <v>1042.5</v>
      </c>
    </row>
    <row r="34" spans="2:7" ht="15.75" thickBot="1" x14ac:dyDescent="0.3">
      <c r="B34" s="80" t="s">
        <v>47</v>
      </c>
      <c r="C34" s="75">
        <f>C35+C36</f>
        <v>545</v>
      </c>
      <c r="D34" s="76">
        <f t="shared" ref="D34:G34" si="1">D35+D36</f>
        <v>539.70000000000005</v>
      </c>
      <c r="E34" s="76">
        <f t="shared" si="1"/>
        <v>528.1</v>
      </c>
      <c r="F34" s="76">
        <f t="shared" si="1"/>
        <v>525.1</v>
      </c>
      <c r="G34" s="94">
        <f t="shared" si="1"/>
        <v>524.6</v>
      </c>
    </row>
    <row r="35" spans="2:7" x14ac:dyDescent="0.25">
      <c r="B35" s="81" t="s">
        <v>48</v>
      </c>
      <c r="C35" s="106">
        <v>15.9</v>
      </c>
      <c r="D35" s="96">
        <v>20.7</v>
      </c>
      <c r="E35" s="96">
        <v>16.899999999999999</v>
      </c>
      <c r="F35" s="96">
        <v>16.7</v>
      </c>
      <c r="G35" s="110">
        <v>16.5</v>
      </c>
    </row>
    <row r="36" spans="2:7" ht="15.75" thickBot="1" x14ac:dyDescent="0.3">
      <c r="B36" s="81" t="s">
        <v>49</v>
      </c>
      <c r="C36" s="100">
        <v>529.1</v>
      </c>
      <c r="D36" s="92">
        <v>519</v>
      </c>
      <c r="E36" s="92">
        <v>511.2</v>
      </c>
      <c r="F36" s="92">
        <v>508.4</v>
      </c>
      <c r="G36" s="111">
        <v>508.1</v>
      </c>
    </row>
    <row r="37" spans="2:7" ht="15.75" thickBot="1" x14ac:dyDescent="0.3">
      <c r="B37" s="80" t="s">
        <v>50</v>
      </c>
      <c r="C37" s="75">
        <v>139.19999999999999</v>
      </c>
      <c r="D37" s="76">
        <v>97</v>
      </c>
      <c r="E37" s="76">
        <v>188.7</v>
      </c>
      <c r="F37" s="76">
        <v>187.1</v>
      </c>
      <c r="G37" s="109">
        <v>174.8</v>
      </c>
    </row>
    <row r="38" spans="2:7" ht="15.75" thickBot="1" x14ac:dyDescent="0.3">
      <c r="B38" s="80" t="s">
        <v>51</v>
      </c>
      <c r="C38" s="75">
        <f>SUM(C39:C44)</f>
        <v>395.7</v>
      </c>
      <c r="D38" s="76">
        <f t="shared" ref="D38:G38" si="2">SUM(D39:D44)</f>
        <v>402.2</v>
      </c>
      <c r="E38" s="76">
        <f t="shared" si="2"/>
        <v>357.70000000000005</v>
      </c>
      <c r="F38" s="76">
        <f t="shared" si="2"/>
        <v>369.8</v>
      </c>
      <c r="G38" s="94">
        <f t="shared" si="2"/>
        <v>362</v>
      </c>
    </row>
    <row r="39" spans="2:7" x14ac:dyDescent="0.25">
      <c r="B39" s="81" t="s">
        <v>52</v>
      </c>
      <c r="C39" s="102">
        <v>24</v>
      </c>
      <c r="D39" s="103">
        <v>31.4</v>
      </c>
      <c r="E39" s="96">
        <v>29.8</v>
      </c>
      <c r="F39" s="96">
        <v>22.3</v>
      </c>
      <c r="G39" s="110">
        <v>28.6</v>
      </c>
    </row>
    <row r="40" spans="2:7" x14ac:dyDescent="0.25">
      <c r="B40" s="81" t="s">
        <v>53</v>
      </c>
      <c r="C40" s="90">
        <v>275.60000000000002</v>
      </c>
      <c r="D40" s="88">
        <v>273.8</v>
      </c>
      <c r="E40" s="87">
        <v>234.4</v>
      </c>
      <c r="F40" s="87">
        <v>257</v>
      </c>
      <c r="G40" s="112">
        <v>250.9</v>
      </c>
    </row>
    <row r="41" spans="2:7" x14ac:dyDescent="0.25">
      <c r="B41" s="81" t="s">
        <v>54</v>
      </c>
      <c r="C41" s="90">
        <v>0.6</v>
      </c>
      <c r="D41" s="88">
        <v>0.8</v>
      </c>
      <c r="E41" s="87">
        <v>0.8</v>
      </c>
      <c r="F41" s="87">
        <v>0.7</v>
      </c>
      <c r="G41" s="112">
        <v>0.7</v>
      </c>
    </row>
    <row r="42" spans="2:7" x14ac:dyDescent="0.25">
      <c r="B42" s="81" t="s">
        <v>55</v>
      </c>
      <c r="C42" s="90">
        <v>26.7</v>
      </c>
      <c r="D42" s="88">
        <v>31.7</v>
      </c>
      <c r="E42" s="87">
        <v>30.3</v>
      </c>
      <c r="F42" s="87">
        <v>28.3</v>
      </c>
      <c r="G42" s="112">
        <v>21.2</v>
      </c>
    </row>
    <row r="43" spans="2:7" x14ac:dyDescent="0.25">
      <c r="B43" s="81" t="s">
        <v>56</v>
      </c>
      <c r="C43" s="90">
        <v>15.9</v>
      </c>
      <c r="D43" s="88">
        <v>15.4</v>
      </c>
      <c r="E43" s="87">
        <v>15.3</v>
      </c>
      <c r="F43" s="87">
        <v>15.5</v>
      </c>
      <c r="G43" s="112">
        <v>14.8</v>
      </c>
    </row>
    <row r="44" spans="2:7" ht="15.75" thickBot="1" x14ac:dyDescent="0.3">
      <c r="B44" s="82" t="s">
        <v>57</v>
      </c>
      <c r="C44" s="100">
        <v>52.9</v>
      </c>
      <c r="D44" s="101">
        <v>49.1</v>
      </c>
      <c r="E44" s="92">
        <v>47.1</v>
      </c>
      <c r="F44" s="92">
        <v>46</v>
      </c>
      <c r="G44" s="111">
        <v>45.8</v>
      </c>
    </row>
    <row r="45" spans="2:7" ht="15.75" thickBot="1" x14ac:dyDescent="0.3">
      <c r="B45" s="80" t="s">
        <v>7</v>
      </c>
      <c r="C45" s="75">
        <f>SUM(C46:C49)</f>
        <v>12.9</v>
      </c>
      <c r="D45" s="76">
        <f t="shared" ref="D45:G45" si="3">SUM(D46:D49)</f>
        <v>54.6</v>
      </c>
      <c r="E45" s="76">
        <f t="shared" si="3"/>
        <v>57.300000000000004</v>
      </c>
      <c r="F45" s="76">
        <f t="shared" si="3"/>
        <v>55.4</v>
      </c>
      <c r="G45" s="94">
        <f t="shared" si="3"/>
        <v>56.599999999999994</v>
      </c>
    </row>
    <row r="46" spans="2:7" x14ac:dyDescent="0.25">
      <c r="B46" s="83" t="s">
        <v>4</v>
      </c>
      <c r="C46" s="95">
        <v>0.2</v>
      </c>
      <c r="D46" s="96">
        <v>0.2</v>
      </c>
      <c r="E46" s="96">
        <v>0.1</v>
      </c>
      <c r="F46" s="96">
        <v>0.2</v>
      </c>
      <c r="G46" s="110">
        <v>0.1</v>
      </c>
    </row>
    <row r="47" spans="2:7" ht="15.75" customHeight="1" x14ac:dyDescent="0.25">
      <c r="B47" s="83" t="s">
        <v>58</v>
      </c>
      <c r="C47" s="89">
        <v>0.2</v>
      </c>
      <c r="D47" s="87">
        <v>0.2</v>
      </c>
      <c r="E47" s="87">
        <v>0</v>
      </c>
      <c r="F47" s="87">
        <v>0</v>
      </c>
      <c r="G47" s="112">
        <v>0</v>
      </c>
    </row>
    <row r="48" spans="2:7" ht="15.75" customHeight="1" x14ac:dyDescent="0.25">
      <c r="B48" s="83" t="s">
        <v>59</v>
      </c>
      <c r="C48" s="89">
        <v>12.5</v>
      </c>
      <c r="D48" s="87">
        <v>7.7</v>
      </c>
      <c r="E48" s="87">
        <v>7.5</v>
      </c>
      <c r="F48" s="87">
        <v>7.7</v>
      </c>
      <c r="G48" s="112">
        <v>7.7</v>
      </c>
    </row>
    <row r="49" spans="2:7" ht="15.75" thickBot="1" x14ac:dyDescent="0.3">
      <c r="B49" s="84" t="s">
        <v>60</v>
      </c>
      <c r="C49" s="91">
        <v>0</v>
      </c>
      <c r="D49" s="92">
        <v>46.5</v>
      </c>
      <c r="E49" s="92">
        <v>49.7</v>
      </c>
      <c r="F49" s="92">
        <v>47.5</v>
      </c>
      <c r="G49" s="111">
        <v>48.8</v>
      </c>
    </row>
    <row r="50" spans="2:7" ht="15.75" thickBot="1" x14ac:dyDescent="0.3">
      <c r="B50" s="85" t="s">
        <v>63</v>
      </c>
      <c r="C50" s="97">
        <f>C30+C33+C34+C37+C38+C45</f>
        <v>2207.4</v>
      </c>
      <c r="D50" s="98">
        <f t="shared" ref="D50:G50" si="4">D30+D33+D34+D37+D38+D45</f>
        <v>2184.6999999999998</v>
      </c>
      <c r="E50" s="98">
        <f t="shared" si="4"/>
        <v>2259.6000000000004</v>
      </c>
      <c r="F50" s="98">
        <f t="shared" si="4"/>
        <v>2232.1</v>
      </c>
      <c r="G50" s="99">
        <f t="shared" si="4"/>
        <v>2214.7999999999997</v>
      </c>
    </row>
    <row r="51" spans="2:7" ht="15.75" thickBot="1" x14ac:dyDescent="0.3">
      <c r="B51" s="80" t="s">
        <v>64</v>
      </c>
      <c r="C51" s="75">
        <f>C52+C53</f>
        <v>2.6999999999999997</v>
      </c>
      <c r="D51" s="76">
        <f t="shared" ref="D51:G51" si="5">D52+D53</f>
        <v>2</v>
      </c>
      <c r="E51" s="76">
        <f t="shared" si="5"/>
        <v>2.2000000000000002</v>
      </c>
      <c r="F51" s="76">
        <f t="shared" si="5"/>
        <v>1.9000000000000001</v>
      </c>
      <c r="G51" s="94">
        <f t="shared" si="5"/>
        <v>1.8</v>
      </c>
    </row>
    <row r="52" spans="2:7" x14ac:dyDescent="0.25">
      <c r="B52" s="83" t="s">
        <v>61</v>
      </c>
      <c r="C52" s="95">
        <v>2.2999999999999998</v>
      </c>
      <c r="D52" s="96">
        <v>1.3</v>
      </c>
      <c r="E52" s="96">
        <v>1.8</v>
      </c>
      <c r="F52" s="96">
        <v>1.8</v>
      </c>
      <c r="G52" s="110">
        <v>1.8</v>
      </c>
    </row>
    <row r="53" spans="2:7" ht="15.75" thickBot="1" x14ac:dyDescent="0.3">
      <c r="B53" s="83" t="s">
        <v>62</v>
      </c>
      <c r="C53" s="91">
        <v>0.4</v>
      </c>
      <c r="D53" s="92">
        <v>0.7</v>
      </c>
      <c r="E53" s="92">
        <v>0.4</v>
      </c>
      <c r="F53" s="92">
        <v>0.1</v>
      </c>
      <c r="G53" s="111">
        <v>0</v>
      </c>
    </row>
    <row r="54" spans="2:7" ht="15.75" thickBot="1" x14ac:dyDescent="0.3">
      <c r="B54" s="80" t="s">
        <v>65</v>
      </c>
      <c r="C54" s="75">
        <v>45.1</v>
      </c>
      <c r="D54" s="76">
        <v>6.9</v>
      </c>
      <c r="E54" s="76">
        <v>22.4</v>
      </c>
      <c r="F54" s="76">
        <v>0</v>
      </c>
      <c r="G54" s="94">
        <v>0</v>
      </c>
    </row>
    <row r="55" spans="2:7" ht="15.75" thickBot="1" x14ac:dyDescent="0.3">
      <c r="B55" s="86" t="s">
        <v>66</v>
      </c>
      <c r="C55" s="78">
        <f>C50+C51-C54</f>
        <v>2165</v>
      </c>
      <c r="D55" s="77">
        <f t="shared" ref="D55:G55" si="6">D50+D51-D54</f>
        <v>2179.7999999999997</v>
      </c>
      <c r="E55" s="77">
        <f t="shared" si="6"/>
        <v>2239.4</v>
      </c>
      <c r="F55" s="77">
        <f t="shared" si="6"/>
        <v>2234</v>
      </c>
      <c r="G55" s="93">
        <f t="shared" si="6"/>
        <v>2216.6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Métadonnées</vt:lpstr>
      <vt:lpstr>Avertissement</vt:lpstr>
      <vt:lpstr>Recettes redevances DEB</vt:lpstr>
    </vt:vector>
  </TitlesOfParts>
  <Company>Onema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VALIMAHAMED Anar</dc:creator>
  <cp:lastModifiedBy>CANN Caroline</cp:lastModifiedBy>
  <dcterms:created xsi:type="dcterms:W3CDTF">2019-10-28T15:07:11Z</dcterms:created>
  <dcterms:modified xsi:type="dcterms:W3CDTF">2024-10-28T14:31:49Z</dcterms:modified>
</cp:coreProperties>
</file>